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esktop\ESCRITORIO\"/>
    </mc:Choice>
  </mc:AlternateContent>
  <xr:revisionPtr revIDLastSave="0" documentId="8_{EE8F8141-7404-4000-A034-9621BCF55A95}" xr6:coauthVersionLast="46" xr6:coauthVersionMax="46" xr10:uidLastSave="{00000000-0000-0000-0000-000000000000}"/>
  <bookViews>
    <workbookView xWindow="28680" yWindow="-6720" windowWidth="29040" windowHeight="15840" xr2:uid="{0FE0F3DD-1FA4-45BD-8A1D-FF7BF3BB7B7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2" i="1" s="1"/>
  <c r="B23" i="1" s="1"/>
  <c r="B24" i="1" s="1"/>
  <c r="B16" i="1"/>
  <c r="B15" i="1"/>
  <c r="B14" i="1"/>
  <c r="B17" i="1" s="1"/>
  <c r="B18" i="1" s="1"/>
  <c r="B26" i="1" l="1"/>
</calcChain>
</file>

<file path=xl/sharedStrings.xml><?xml version="1.0" encoding="utf-8"?>
<sst xmlns="http://schemas.openxmlformats.org/spreadsheetml/2006/main" count="23" uniqueCount="23">
  <si>
    <t>% toros</t>
  </si>
  <si>
    <t>Costo de revisación/vaca (Kg/vaca)</t>
  </si>
  <si>
    <t>Cantidad de toros descartados</t>
  </si>
  <si>
    <t>Costo del SN (kg/vaca entorada)</t>
  </si>
  <si>
    <t>Costo-beneficio de descarte de toros subfértiles/infértiles</t>
  </si>
  <si>
    <t>Cantidad de toros</t>
  </si>
  <si>
    <t>Cantidad de vientres</t>
  </si>
  <si>
    <t>Cada kg invertido en revisar toros genera un retorno de (kg)</t>
  </si>
  <si>
    <t>Supuestos del modelo</t>
  </si>
  <si>
    <t>Cada kg invertido en revisar toros genera un retorno por reducción en caída de preñez (kg)</t>
  </si>
  <si>
    <t>Porcentaje de preñez</t>
  </si>
  <si>
    <t>Diferencia preñez-destete (%)</t>
  </si>
  <si>
    <t>Peso de ternero al destete (kg)</t>
  </si>
  <si>
    <t>Costo examen andrológico (honorarios por revisación + laboratorio) (Kg/toro)</t>
  </si>
  <si>
    <t>Porcentaje de toros descartados por revisación</t>
  </si>
  <si>
    <t>Por reducción en el costo de mantenimiento de la torada</t>
  </si>
  <si>
    <t>Por reducción en la caída del porcentaje de preñez</t>
  </si>
  <si>
    <t>Reducción en el % preñez por no revisar los toros (en puntos porcentuales)</t>
  </si>
  <si>
    <t xml:space="preserve">Kg de ternero destetado/vaca </t>
  </si>
  <si>
    <t>Kg de ternero destetado/vaca con caída en la preñez</t>
  </si>
  <si>
    <t>Diferencia en kg de ternero destetado</t>
  </si>
  <si>
    <t>Retorno a la inversión total (kg de beneficio/kg invertido en revisación de toros)</t>
  </si>
  <si>
    <t>Costo del SN (Kg/toro/año)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</si>
</sst>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0" borderId="2" xfId="0" applyFont="1" applyBorder="1"/>
    <xf numFmtId="1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hidden="1"/>
    </xf>
    <xf numFmtId="1" fontId="1" fillId="3" borderId="1" xfId="0" applyNumberFormat="1" applyFont="1" applyFill="1" applyBorder="1" applyAlignment="1" applyProtection="1">
      <alignment horizontal="center"/>
      <protection hidden="1"/>
    </xf>
    <xf numFmtId="2" fontId="1" fillId="0" borderId="1" xfId="0" applyNumberFormat="1" applyFont="1" applyBorder="1" applyAlignment="1" applyProtection="1">
      <alignment horizontal="center"/>
      <protection hidden="1"/>
    </xf>
    <xf numFmtId="2" fontId="1" fillId="2" borderId="1" xfId="0" applyNumberFormat="1" applyFont="1" applyFill="1" applyBorder="1" applyAlignment="1" applyProtection="1">
      <alignment horizontal="center"/>
      <protection hidden="1"/>
    </xf>
    <xf numFmtId="2" fontId="1" fillId="3" borderId="0" xfId="0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Protection="1">
      <protection hidden="1"/>
    </xf>
    <xf numFmtId="1" fontId="1" fillId="0" borderId="1" xfId="0" applyNumberFormat="1" applyFont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hidden="1"/>
    </xf>
    <xf numFmtId="0" fontId="1" fillId="3" borderId="1" xfId="0" applyFont="1" applyFill="1" applyBorder="1" applyProtection="1">
      <protection hidden="1"/>
    </xf>
    <xf numFmtId="0" fontId="1" fillId="2" borderId="1" xfId="0" applyFont="1" applyFill="1" applyBorder="1" applyProtection="1">
      <protection hidden="1"/>
    </xf>
    <xf numFmtId="0" fontId="1" fillId="3" borderId="0" xfId="0" applyFont="1" applyFill="1" applyBorder="1" applyProtection="1"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5B246-E786-49FF-ACA5-5CFC313E6543}">
  <dimension ref="A1:AB33"/>
  <sheetViews>
    <sheetView tabSelected="1" workbookViewId="0">
      <selection activeCell="G21" sqref="G21"/>
    </sheetView>
  </sheetViews>
  <sheetFormatPr baseColWidth="10" defaultRowHeight="15" x14ac:dyDescent="0.25"/>
  <cols>
    <col min="1" max="1" width="91.21875" style="3" customWidth="1"/>
    <col min="2" max="2" width="9.21875" style="2" customWidth="1"/>
    <col min="3" max="3" width="5.77734375" style="2" customWidth="1"/>
    <col min="4" max="4" width="5.88671875" style="3" customWidth="1"/>
    <col min="5" max="5" width="6" style="3" customWidth="1"/>
    <col min="6" max="6" width="6.44140625" style="3" customWidth="1"/>
    <col min="7" max="16384" width="11.5546875" style="3"/>
  </cols>
  <sheetData>
    <row r="1" spans="1:4" ht="17.399999999999999" x14ac:dyDescent="0.3">
      <c r="A1" s="25" t="s">
        <v>8</v>
      </c>
    </row>
    <row r="2" spans="1:4" x14ac:dyDescent="0.25">
      <c r="A2" s="1" t="s">
        <v>6</v>
      </c>
      <c r="B2" s="18">
        <v>100</v>
      </c>
    </row>
    <row r="3" spans="1:4" x14ac:dyDescent="0.25">
      <c r="A3" s="1" t="s">
        <v>0</v>
      </c>
      <c r="B3" s="18">
        <v>4</v>
      </c>
    </row>
    <row r="4" spans="1:4" x14ac:dyDescent="0.25">
      <c r="A4" s="1" t="s">
        <v>10</v>
      </c>
      <c r="B4" s="18">
        <v>88</v>
      </c>
    </row>
    <row r="5" spans="1:4" x14ac:dyDescent="0.25">
      <c r="A5" s="1" t="s">
        <v>11</v>
      </c>
      <c r="B5" s="18">
        <v>8</v>
      </c>
    </row>
    <row r="6" spans="1:4" x14ac:dyDescent="0.25">
      <c r="A6" s="1" t="s">
        <v>12</v>
      </c>
      <c r="B6" s="18">
        <v>160</v>
      </c>
    </row>
    <row r="7" spans="1:4" x14ac:dyDescent="0.25">
      <c r="A7" s="1" t="s">
        <v>13</v>
      </c>
      <c r="B7" s="18">
        <v>35</v>
      </c>
    </row>
    <row r="8" spans="1:4" x14ac:dyDescent="0.25">
      <c r="A8" s="1" t="s">
        <v>14</v>
      </c>
      <c r="B8" s="18">
        <v>8</v>
      </c>
    </row>
    <row r="9" spans="1:4" x14ac:dyDescent="0.25">
      <c r="A9" s="1" t="s">
        <v>22</v>
      </c>
      <c r="B9" s="19">
        <v>650</v>
      </c>
    </row>
    <row r="10" spans="1:4" x14ac:dyDescent="0.25">
      <c r="A10" s="1" t="s">
        <v>17</v>
      </c>
      <c r="B10" s="19">
        <v>5</v>
      </c>
    </row>
    <row r="11" spans="1:4" s="4" customFormat="1" x14ac:dyDescent="0.25">
      <c r="B11" s="9"/>
      <c r="C11" s="5"/>
    </row>
    <row r="12" spans="1:4" ht="15.6" x14ac:dyDescent="0.3">
      <c r="A12" s="10" t="s">
        <v>4</v>
      </c>
      <c r="B12" s="9"/>
      <c r="C12" s="5"/>
      <c r="D12" s="4"/>
    </row>
    <row r="13" spans="1:4" ht="15.6" x14ac:dyDescent="0.3">
      <c r="A13" s="20" t="s">
        <v>15</v>
      </c>
      <c r="B13" s="17"/>
    </row>
    <row r="14" spans="1:4" x14ac:dyDescent="0.25">
      <c r="A14" s="16" t="s">
        <v>5</v>
      </c>
      <c r="B14" s="11">
        <f>B2*B3/100</f>
        <v>4</v>
      </c>
    </row>
    <row r="15" spans="1:4" x14ac:dyDescent="0.25">
      <c r="A15" s="21" t="s">
        <v>3</v>
      </c>
      <c r="B15" s="12">
        <f>B9*B3/100</f>
        <v>26</v>
      </c>
    </row>
    <row r="16" spans="1:4" x14ac:dyDescent="0.25">
      <c r="A16" s="16" t="s">
        <v>1</v>
      </c>
      <c r="B16" s="11">
        <f>B7*B3/100</f>
        <v>1.4</v>
      </c>
    </row>
    <row r="17" spans="1:28" x14ac:dyDescent="0.25">
      <c r="A17" s="16" t="s">
        <v>2</v>
      </c>
      <c r="B17" s="13">
        <f>B14*B8/100</f>
        <v>0.32</v>
      </c>
    </row>
    <row r="18" spans="1:28" x14ac:dyDescent="0.25">
      <c r="A18" s="22" t="s">
        <v>7</v>
      </c>
      <c r="B18" s="14">
        <f>(B9*B17)/(B7*B14)</f>
        <v>1.4857142857142858</v>
      </c>
    </row>
    <row r="19" spans="1:28" s="7" customFormat="1" x14ac:dyDescent="0.25">
      <c r="A19" s="23"/>
      <c r="B19" s="15"/>
      <c r="C19" s="6"/>
    </row>
    <row r="20" spans="1:28" ht="15.6" x14ac:dyDescent="0.3">
      <c r="A20" s="20" t="s">
        <v>16</v>
      </c>
      <c r="B20" s="16"/>
    </row>
    <row r="21" spans="1:28" x14ac:dyDescent="0.25">
      <c r="A21" s="16" t="s">
        <v>18</v>
      </c>
      <c r="B21" s="13">
        <f>(B4*B6/100)*(100 - B5)/100</f>
        <v>129.536</v>
      </c>
    </row>
    <row r="22" spans="1:28" x14ac:dyDescent="0.25">
      <c r="A22" s="16" t="s">
        <v>19</v>
      </c>
      <c r="B22" s="13">
        <f>B21*(100 - B10)/100</f>
        <v>123.0592</v>
      </c>
    </row>
    <row r="23" spans="1:28" x14ac:dyDescent="0.25">
      <c r="A23" s="24" t="s">
        <v>20</v>
      </c>
      <c r="B23" s="13">
        <f>B21 -B22</f>
        <v>6.4767999999999972</v>
      </c>
    </row>
    <row r="24" spans="1:28" x14ac:dyDescent="0.25">
      <c r="A24" s="22" t="s">
        <v>9</v>
      </c>
      <c r="B24" s="14">
        <f>B23</f>
        <v>6.4767999999999972</v>
      </c>
    </row>
    <row r="25" spans="1:28" x14ac:dyDescent="0.25">
      <c r="A25" s="16"/>
      <c r="B25" s="11"/>
    </row>
    <row r="26" spans="1:28" x14ac:dyDescent="0.25">
      <c r="A26" s="22" t="s">
        <v>21</v>
      </c>
      <c r="B26" s="14">
        <f>B18+B24</f>
        <v>7.962514285714283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s="8" customFormat="1" x14ac:dyDescent="0.25">
      <c r="A27" s="4"/>
      <c r="B27" s="5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x14ac:dyDescent="0.25">
      <c r="A28" s="4"/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x14ac:dyDescent="0.25">
      <c r="A29" s="4"/>
      <c r="B29" s="5"/>
      <c r="C29" s="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x14ac:dyDescent="0.25"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x14ac:dyDescent="0.25"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x14ac:dyDescent="0.25"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4:28" x14ac:dyDescent="0.25"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</sheetData>
  <sheetProtection algorithmName="SHA-512" hashValue="9str5eqcq5mF8IenuDYc7+6QJ636fzXJz7N1IAt4LdFyuiST2ZPtw7csuOx0ZwVf9oSBprUV3vCXGpbj5yq61Q==" saltValue="pbiNeAwPUVuM6qm7TlyAXg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dcterms:created xsi:type="dcterms:W3CDTF">2021-03-29T22:51:37Z</dcterms:created>
  <dcterms:modified xsi:type="dcterms:W3CDTF">2021-04-20T13:18:13Z</dcterms:modified>
</cp:coreProperties>
</file>